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zicht" sheetId="1" state="visible" r:id="rId3"/>
    <sheet name="Totaal per jaar" sheetId="2" state="visible" r:id="rId4"/>
    <sheet name="Hardware-richtlijne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<sst xmlns="http://schemas.openxmlformats.org/spreadsheetml/2006/main" count="58" uniqueCount="48">
  <si>
    <t xml:space="preserve">IT-investeringsplanning</t>
  </si>
  <si>
    <t xml:space="preserve">Template van it's Sunday  -  vul per item de gegevens in. Vervangjaar wordt automatisch berekend.</t>
  </si>
  <si>
    <t xml:space="preserve">Apparaat</t>
  </si>
  <si>
    <t xml:space="preserve">Functie</t>
  </si>
  <si>
    <t xml:space="preserve">Gebruiker</t>
  </si>
  <si>
    <t xml:space="preserve">Aantal</t>
  </si>
  <si>
    <t xml:space="preserve">Leverdatum (jaar)</t>
  </si>
  <si>
    <t xml:space="preserve">Levensduur (jaren)</t>
  </si>
  <si>
    <t xml:space="preserve">Vervangjaar</t>
  </si>
  <si>
    <t xml:space="preserve">Indicatie investering</t>
  </si>
  <si>
    <t xml:space="preserve">Opmerking</t>
  </si>
  <si>
    <t xml:space="preserve">HP Server</t>
  </si>
  <si>
    <t xml:space="preserve">Server</t>
  </si>
  <si>
    <t xml:space="preserve">Algemeen</t>
  </si>
  <si>
    <t xml:space="preserve">Voorbeeld - verwijderen voor eigen gebruik</t>
  </si>
  <si>
    <t xml:space="preserve">HP Laptop</t>
  </si>
  <si>
    <t xml:space="preserve">Werkplek</t>
  </si>
  <si>
    <t xml:space="preserve">Karel</t>
  </si>
  <si>
    <t xml:space="preserve">Incl. randapparatuur</t>
  </si>
  <si>
    <t xml:space="preserve">Willem</t>
  </si>
  <si>
    <t xml:space="preserve">Switch hoofdkantoor</t>
  </si>
  <si>
    <t xml:space="preserve">Netwerk</t>
  </si>
  <si>
    <t xml:space="preserve">Microsoft 365-licenties</t>
  </si>
  <si>
    <t xml:space="preserve">Software</t>
  </si>
  <si>
    <t xml:space="preserve">10 gebruikers</t>
  </si>
  <si>
    <t xml:space="preserve">Jaarlijks terugkerend</t>
  </si>
  <si>
    <t xml:space="preserve">TIP</t>
  </si>
  <si>
    <t xml:space="preserve">Actualiseer dit overzicht minimaal een keer per jaar. Voeg ook nieuwe optimalisaties toe (nieuwe software, beveiligingsupgrades, cloud-overstap).</t>
  </si>
  <si>
    <t xml:space="preserve">Totaal IT-investering per jaar</t>
  </si>
  <si>
    <t xml:space="preserve">Automatisch berekend op basis van het Overzicht-tabblad.</t>
  </si>
  <si>
    <t xml:space="preserve">Jaar</t>
  </si>
  <si>
    <t xml:space="preserve">Totaal investering</t>
  </si>
  <si>
    <t xml:space="preserve">Aantal items</t>
  </si>
  <si>
    <t xml:space="preserve">TOTAAL</t>
  </si>
  <si>
    <t xml:space="preserve">Advies-vervangingstermijnen</t>
  </si>
  <si>
    <t xml:space="preserve">Onze richtlijnen per type apparaat. Pas aan op basis van je eigen ervaring.</t>
  </si>
  <si>
    <t xml:space="preserve">Type apparaat</t>
  </si>
  <si>
    <t xml:space="preserve">Advies-levensduur</t>
  </si>
  <si>
    <t xml:space="preserve">Modem / Router</t>
  </si>
  <si>
    <t xml:space="preserve">5 jaar</t>
  </si>
  <si>
    <t xml:space="preserve">Switch(es)</t>
  </si>
  <si>
    <t xml:space="preserve">NAS</t>
  </si>
  <si>
    <t xml:space="preserve">5 tot 7 jaar</t>
  </si>
  <si>
    <t xml:space="preserve">Wi-Fi-punt(en)</t>
  </si>
  <si>
    <t xml:space="preserve">Printer(s)</t>
  </si>
  <si>
    <t xml:space="preserve">Werkplek (laptop + scherm)</t>
  </si>
  <si>
    <t xml:space="preserve">Centrale schermen</t>
  </si>
  <si>
    <t xml:space="preserve">7 jaar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</si>
</sst>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€ &quot;#,##0;&quot;€ -&quot;#,##0;\-"/>
    <numFmt numFmtId="166" formatCode="General"/>
    <numFmt numFmtId="167" formatCode="&quot;€ &quot;#,##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7294C"/>
      <name val="Calibri"/>
      <family val="0"/>
      <charset val="1"/>
    </font>
    <font>
      <i val="true"/>
      <sz val="11"/>
      <color rgb="FF555555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i val="true"/>
      <sz val="11"/>
      <color rgb="FF666666"/>
      <name val="Calibri"/>
      <family val="0"/>
      <charset val="1"/>
    </font>
    <font>
      <b val="true"/>
      <sz val="11"/>
      <color rgb="FF07294C"/>
      <name val="Calibri"/>
      <family val="0"/>
      <charset val="1"/>
    </font>
    <font>
      <b val="true"/>
      <sz val="18"/>
      <color rgb="FF07294C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2"/>
      <color rgb="FF07294C"/>
      <name val="Calibri"/>
      <family val="0"/>
      <charset val="1"/>
    </font>
    <font>
      <sz val="11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7294C"/>
        <bgColor rgb="FF003300"/>
      </patternFill>
    </fill>
    <fill>
      <patternFill patternType="solid">
        <fgColor rgb="FFF8B133"/>
        <bgColor rgb="FFFFCC00"/>
      </patternFill>
    </fill>
    <fill>
      <patternFill patternType="solid">
        <fgColor rgb="FFFDD491"/>
        <bgColor rgb="FFDDDDDD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F8B133"/>
      </bottom>
      <diagonal/>
    </border>
    <border diagonalUp="false" diagonalDown="false">
      <left/>
      <right/>
      <top/>
      <bottom style="thin">
        <color rgb="FFDDDDDD"/>
      </bottom>
      <diagonal/>
    </border>
    <border diagonalUp="false" diagonalDown="false">
      <left/>
      <right/>
      <top style="medium">
        <color rgb="FF07294C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DD491"/>
      <rgbColor rgb="FF3366FF"/>
      <rgbColor rgb="FF33CCCC"/>
      <rgbColor rgb="FF99CC00"/>
      <rgbColor rgb="FFFFCC00"/>
      <rgbColor rgb="FFF8B133"/>
      <rgbColor rgb="FFFF6600"/>
      <rgbColor rgb="FF666666"/>
      <rgbColor rgb="FF969696"/>
      <rgbColor rgb="FF07294C"/>
      <rgbColor rgb="FF339966"/>
      <rgbColor rgb="FF003300"/>
      <rgbColor rgb="FF333300"/>
      <rgbColor rgb="FF993300"/>
      <rgbColor rgb="FF993366"/>
      <rgbColor rgb="FF333399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  <col collapsed="false" customWidth="true" hidden="false" outlineLevel="0" max="3" min="3" style="0" width="16"/>
    <col collapsed="false" customWidth="true" hidden="false" outlineLevel="0" max="4" min="4" style="0" width="8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18"/>
    <col collapsed="false" customWidth="true" hidden="false" outlineLevel="0" max="9" min="9" style="0" width="32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7.5" hidden="false" customHeight="true" outlineLevel="0" collapsed="false"/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15" hidden="false" customHeight="false" outlineLevel="0" collapsed="false">
      <c r="A5" s="4" t="s">
        <v>11</v>
      </c>
      <c r="B5" s="4" t="s">
        <v>12</v>
      </c>
      <c r="C5" s="4" t="s">
        <v>13</v>
      </c>
      <c r="D5" s="4" t="n">
        <v>1</v>
      </c>
      <c r="E5" s="4" t="n">
        <v>2019</v>
      </c>
      <c r="F5" s="4" t="n">
        <v>5</v>
      </c>
      <c r="G5" s="4" t="n">
        <f aca="false">IF(AND(E5&lt;&gt;"",F5&lt;&gt;""),E5+F5,"")</f>
        <v>2024</v>
      </c>
      <c r="H5" s="5" t="n">
        <v>14000</v>
      </c>
      <c r="I5" s="4" t="s">
        <v>14</v>
      </c>
    </row>
    <row r="6" customFormat="false" ht="15" hidden="false" customHeight="false" outlineLevel="0" collapsed="false">
      <c r="A6" s="4" t="s">
        <v>15</v>
      </c>
      <c r="B6" s="4" t="s">
        <v>16</v>
      </c>
      <c r="C6" s="4" t="s">
        <v>17</v>
      </c>
      <c r="D6" s="4" t="n">
        <v>1</v>
      </c>
      <c r="E6" s="4" t="n">
        <v>2020</v>
      </c>
      <c r="F6" s="4" t="n">
        <v>5</v>
      </c>
      <c r="G6" s="4" t="n">
        <f aca="false">IF(AND(E6&lt;&gt;"",F6&lt;&gt;""),E6+F6,"")</f>
        <v>2025</v>
      </c>
      <c r="H6" s="5" t="n">
        <v>1200</v>
      </c>
      <c r="I6" s="4" t="s">
        <v>18</v>
      </c>
    </row>
    <row r="7" customFormat="false" ht="15" hidden="false" customHeight="false" outlineLevel="0" collapsed="false">
      <c r="A7" s="4" t="s">
        <v>15</v>
      </c>
      <c r="B7" s="4" t="s">
        <v>16</v>
      </c>
      <c r="C7" s="4" t="s">
        <v>19</v>
      </c>
      <c r="D7" s="4" t="n">
        <v>1</v>
      </c>
      <c r="E7" s="4" t="n">
        <v>2021</v>
      </c>
      <c r="F7" s="4" t="n">
        <v>5</v>
      </c>
      <c r="G7" s="4" t="n">
        <f aca="false">IF(AND(E7&lt;&gt;"",F7&lt;&gt;""),E7+F7,"")</f>
        <v>2026</v>
      </c>
      <c r="H7" s="5" t="n">
        <v>1200</v>
      </c>
      <c r="I7" s="4" t="s">
        <v>18</v>
      </c>
    </row>
    <row r="8" customFormat="false" ht="15" hidden="false" customHeight="false" outlineLevel="0" collapsed="false">
      <c r="A8" s="4" t="s">
        <v>20</v>
      </c>
      <c r="B8" s="4" t="s">
        <v>21</v>
      </c>
      <c r="C8" s="4" t="s">
        <v>13</v>
      </c>
      <c r="D8" s="4" t="n">
        <v>1</v>
      </c>
      <c r="E8" s="4" t="n">
        <v>2022</v>
      </c>
      <c r="F8" s="4" t="n">
        <v>5</v>
      </c>
      <c r="G8" s="4" t="n">
        <f aca="false">IF(AND(E8&lt;&gt;"",F8&lt;&gt;""),E8+F8,"")</f>
        <v>2027</v>
      </c>
      <c r="H8" s="5" t="n">
        <v>800</v>
      </c>
      <c r="I8" s="4"/>
    </row>
    <row r="9" customFormat="false" ht="15" hidden="false" customHeight="false" outlineLevel="0" collapsed="false">
      <c r="A9" s="4" t="s">
        <v>22</v>
      </c>
      <c r="B9" s="4" t="s">
        <v>23</v>
      </c>
      <c r="C9" s="4" t="s">
        <v>24</v>
      </c>
      <c r="D9" s="4" t="n">
        <v>10</v>
      </c>
      <c r="E9" s="4" t="n">
        <v>2024</v>
      </c>
      <c r="F9" s="4" t="n">
        <v>1</v>
      </c>
      <c r="G9" s="4" t="n">
        <f aca="false">IF(AND(E9&lt;&gt;"",F9&lt;&gt;""),E9+F9,"")</f>
        <v>2025</v>
      </c>
      <c r="H9" s="5" t="n">
        <v>2400</v>
      </c>
      <c r="I9" s="4" t="s">
        <v>25</v>
      </c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 t="str">
        <f aca="false">IF(AND(E10&lt;&gt;"",F10&lt;&gt;""),E10+F10,"")</f>
        <v/>
      </c>
      <c r="H10" s="7"/>
      <c r="I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 t="str">
        <f aca="false">IF(AND(E11&lt;&gt;"",F11&lt;&gt;""),E11+F11,"")</f>
        <v/>
      </c>
      <c r="H11" s="7"/>
      <c r="I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 t="str">
        <f aca="false">IF(AND(E12&lt;&gt;"",F12&lt;&gt;""),E12+F12,"")</f>
        <v/>
      </c>
      <c r="H12" s="7"/>
      <c r="I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 t="str">
        <f aca="false">IF(AND(E13&lt;&gt;"",F13&lt;&gt;""),E13+F13,"")</f>
        <v/>
      </c>
      <c r="H13" s="7"/>
      <c r="I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 t="str">
        <f aca="false">IF(AND(E14&lt;&gt;"",F14&lt;&gt;""),E14+F14,"")</f>
        <v/>
      </c>
      <c r="H14" s="7"/>
      <c r="I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 t="str">
        <f aca="false">IF(AND(E15&lt;&gt;"",F15&lt;&gt;""),E15+F15,"")</f>
        <v/>
      </c>
      <c r="H15" s="7"/>
      <c r="I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 t="str">
        <f aca="false">IF(AND(E16&lt;&gt;"",F16&lt;&gt;""),E16+F16,"")</f>
        <v/>
      </c>
      <c r="H16" s="7"/>
      <c r="I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 t="str">
        <f aca="false">IF(AND(E17&lt;&gt;"",F17&lt;&gt;""),E17+F17,"")</f>
        <v/>
      </c>
      <c r="H17" s="7"/>
      <c r="I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 t="str">
        <f aca="false">IF(AND(E18&lt;&gt;"",F18&lt;&gt;""),E18+F18,"")</f>
        <v/>
      </c>
      <c r="H18" s="7"/>
      <c r="I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 t="str">
        <f aca="false">IF(AND(E19&lt;&gt;"",F19&lt;&gt;""),E19+F19,"")</f>
        <v/>
      </c>
      <c r="H19" s="7"/>
      <c r="I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 t="str">
        <f aca="false">IF(AND(E20&lt;&gt;"",F20&lt;&gt;""),E20+F20,"")</f>
        <v/>
      </c>
      <c r="H20" s="7"/>
      <c r="I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 t="str">
        <f aca="false">IF(AND(E21&lt;&gt;"",F21&lt;&gt;""),E21+F21,"")</f>
        <v/>
      </c>
      <c r="H21" s="7"/>
      <c r="I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 t="str">
        <f aca="false">IF(AND(E22&lt;&gt;"",F22&lt;&gt;""),E22+F22,"")</f>
        <v/>
      </c>
      <c r="H22" s="7"/>
      <c r="I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 t="str">
        <f aca="false">IF(AND(E23&lt;&gt;"",F23&lt;&gt;""),E23+F23,"")</f>
        <v/>
      </c>
      <c r="H23" s="7"/>
      <c r="I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 t="str">
        <f aca="false">IF(AND(E24&lt;&gt;"",F24&lt;&gt;""),E24+F24,"")</f>
        <v/>
      </c>
      <c r="H24" s="7"/>
      <c r="I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 t="str">
        <f aca="false">IF(AND(E25&lt;&gt;"",F25&lt;&gt;""),E25+F25,"")</f>
        <v/>
      </c>
      <c r="H25" s="7"/>
      <c r="I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 t="str">
        <f aca="false">IF(AND(E26&lt;&gt;"",F26&lt;&gt;""),E26+F26,"")</f>
        <v/>
      </c>
      <c r="H26" s="7"/>
      <c r="I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 t="str">
        <f aca="false">IF(AND(E27&lt;&gt;"",F27&lt;&gt;""),E27+F27,"")</f>
        <v/>
      </c>
      <c r="H27" s="7"/>
      <c r="I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 t="str">
        <f aca="false">IF(AND(E28&lt;&gt;"",F28&lt;&gt;""),E28+F28,"")</f>
        <v/>
      </c>
      <c r="H28" s="7"/>
      <c r="I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 t="str">
        <f aca="false">IF(AND(E29&lt;&gt;"",F29&lt;&gt;""),E29+F29,"")</f>
        <v/>
      </c>
      <c r="H29" s="7"/>
      <c r="I29" s="6"/>
    </row>
    <row r="32" customFormat="false" ht="15" hidden="false" customHeight="false" outlineLevel="0" collapsed="false">
      <c r="A32" s="8" t="s">
        <v>26</v>
      </c>
      <c r="B32" s="2" t="s">
        <v>27</v>
      </c>
      <c r="C32" s="2"/>
      <c r="D32" s="2"/>
      <c r="E32" s="2"/>
      <c r="F32" s="2"/>
      <c r="G32" s="2"/>
      <c r="H32" s="2"/>
      <c r="I32" s="2"/>
    </row>
  </sheetData>
  <mergeCells count="3">
    <mergeCell ref="A1:I1"/>
    <mergeCell ref="A2:I2"/>
    <mergeCell ref="B32:I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22"/>
    <col collapsed="false" customWidth="true" hidden="false" outlineLevel="0" max="3" min="3" style="0" width="16"/>
  </cols>
  <sheetData>
    <row r="1" customFormat="false" ht="30" hidden="false" customHeight="true" outlineLevel="0" collapsed="false">
      <c r="A1" s="9" t="s">
        <v>28</v>
      </c>
      <c r="B1" s="9"/>
      <c r="C1" s="9"/>
    </row>
    <row r="2" customFormat="false" ht="15" hidden="false" customHeight="false" outlineLevel="0" collapsed="false">
      <c r="A2" s="2" t="s">
        <v>29</v>
      </c>
      <c r="B2" s="2"/>
      <c r="C2" s="2"/>
    </row>
    <row r="4" customFormat="false" ht="27.75" hidden="false" customHeight="true" outlineLevel="0" collapsed="false">
      <c r="A4" s="10" t="s">
        <v>30</v>
      </c>
      <c r="B4" s="10" t="s">
        <v>31</v>
      </c>
      <c r="C4" s="10" t="s">
        <v>32</v>
      </c>
    </row>
    <row r="5" customFormat="false" ht="15" hidden="false" customHeight="false" outlineLevel="0" collapsed="false">
      <c r="A5" s="11" t="n">
        <v>2025</v>
      </c>
      <c r="B5" s="12" t="n">
        <f aca="false">SUMIF(Overzicht!G:G,2025,Overzicht!H:H)</f>
        <v>3600</v>
      </c>
      <c r="C5" s="13" t="n">
        <f aca="false">COUNTIF(Overzicht!G:G,2025)</f>
        <v>2</v>
      </c>
    </row>
    <row r="6" customFormat="false" ht="15" hidden="false" customHeight="false" outlineLevel="0" collapsed="false">
      <c r="A6" s="11" t="n">
        <v>2026</v>
      </c>
      <c r="B6" s="12" t="n">
        <f aca="false">SUMIF(Overzicht!G:G,2026,Overzicht!H:H)</f>
        <v>1200</v>
      </c>
      <c r="C6" s="13" t="n">
        <f aca="false">COUNTIF(Overzicht!G:G,2026)</f>
        <v>1</v>
      </c>
    </row>
    <row r="7" customFormat="false" ht="15" hidden="false" customHeight="false" outlineLevel="0" collapsed="false">
      <c r="A7" s="11" t="n">
        <v>2027</v>
      </c>
      <c r="B7" s="12" t="n">
        <f aca="false">SUMIF(Overzicht!G:G,2027,Overzicht!H:H)</f>
        <v>800</v>
      </c>
      <c r="C7" s="13" t="n">
        <f aca="false">COUNTIF(Overzicht!G:G,2027)</f>
        <v>1</v>
      </c>
    </row>
    <row r="8" customFormat="false" ht="15" hidden="false" customHeight="false" outlineLevel="0" collapsed="false">
      <c r="A8" s="11" t="n">
        <v>2028</v>
      </c>
      <c r="B8" s="12" t="n">
        <f aca="false">SUMIF(Overzicht!G:G,2028,Overzicht!H:H)</f>
        <v>0</v>
      </c>
      <c r="C8" s="13" t="n">
        <f aca="false">COUNTIF(Overzicht!G:G,2028)</f>
        <v>0</v>
      </c>
    </row>
    <row r="9" customFormat="false" ht="15" hidden="false" customHeight="false" outlineLevel="0" collapsed="false">
      <c r="A9" s="11" t="n">
        <v>2029</v>
      </c>
      <c r="B9" s="12" t="n">
        <f aca="false">SUMIF(Overzicht!G:G,2029,Overzicht!H:H)</f>
        <v>0</v>
      </c>
      <c r="C9" s="13" t="n">
        <f aca="false">COUNTIF(Overzicht!G:G,2029)</f>
        <v>0</v>
      </c>
    </row>
    <row r="10" customFormat="false" ht="15" hidden="false" customHeight="false" outlineLevel="0" collapsed="false">
      <c r="A10" s="11" t="n">
        <v>2030</v>
      </c>
      <c r="B10" s="12" t="n">
        <f aca="false">SUMIF(Overzicht!G:G,2030,Overzicht!H:H)</f>
        <v>0</v>
      </c>
      <c r="C10" s="13" t="n">
        <f aca="false">COUNTIF(Overzicht!G:G,2030)</f>
        <v>0</v>
      </c>
    </row>
    <row r="11" customFormat="false" ht="15" hidden="false" customHeight="false" outlineLevel="0" collapsed="false">
      <c r="A11" s="11" t="n">
        <v>2031</v>
      </c>
      <c r="B11" s="12" t="n">
        <f aca="false">SUMIF(Overzicht!G:G,2031,Overzicht!H:H)</f>
        <v>0</v>
      </c>
      <c r="C11" s="13" t="n">
        <f aca="false">COUNTIF(Overzicht!G:G,2031)</f>
        <v>0</v>
      </c>
    </row>
    <row r="12" customFormat="false" ht="15" hidden="false" customHeight="false" outlineLevel="0" collapsed="false">
      <c r="A12" s="11" t="n">
        <v>2032</v>
      </c>
      <c r="B12" s="12" t="n">
        <f aca="false">SUMIF(Overzicht!G:G,2032,Overzicht!H:H)</f>
        <v>0</v>
      </c>
      <c r="C12" s="13" t="n">
        <f aca="false">COUNTIF(Overzicht!G:G,2032)</f>
        <v>0</v>
      </c>
    </row>
    <row r="14" customFormat="false" ht="15" hidden="false" customHeight="false" outlineLevel="0" collapsed="false">
      <c r="A14" s="14" t="s">
        <v>33</v>
      </c>
      <c r="B14" s="15" t="n">
        <f aca="false">SUM(B5:B12)</f>
        <v>5600</v>
      </c>
      <c r="C14" s="14" t="n">
        <f aca="false">SUM(C5:C12)</f>
        <v>4</v>
      </c>
    </row>
  </sheetData>
  <mergeCells count="2">
    <mergeCell ref="A1:C1"/>
    <mergeCell ref="A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20"/>
  </cols>
  <sheetData>
    <row r="1" customFormat="false" ht="30" hidden="false" customHeight="true" outlineLevel="0" collapsed="false">
      <c r="A1" s="9" t="s">
        <v>34</v>
      </c>
      <c r="B1" s="9"/>
    </row>
    <row r="2" customFormat="false" ht="15" hidden="false" customHeight="false" outlineLevel="0" collapsed="false">
      <c r="A2" s="2" t="s">
        <v>35</v>
      </c>
      <c r="B2" s="2"/>
    </row>
    <row r="4" customFormat="false" ht="27.75" hidden="false" customHeight="true" outlineLevel="0" collapsed="false">
      <c r="A4" s="16" t="s">
        <v>36</v>
      </c>
      <c r="B4" s="16" t="s">
        <v>37</v>
      </c>
    </row>
    <row r="5" customFormat="false" ht="15" hidden="false" customHeight="false" outlineLevel="0" collapsed="false">
      <c r="A5" s="17" t="s">
        <v>38</v>
      </c>
      <c r="B5" s="18" t="s">
        <v>39</v>
      </c>
    </row>
    <row r="6" customFormat="false" ht="15" hidden="false" customHeight="false" outlineLevel="0" collapsed="false">
      <c r="A6" s="17" t="s">
        <v>40</v>
      </c>
      <c r="B6" s="18" t="s">
        <v>39</v>
      </c>
    </row>
    <row r="7" customFormat="false" ht="15" hidden="false" customHeight="false" outlineLevel="0" collapsed="false">
      <c r="A7" s="17" t="s">
        <v>41</v>
      </c>
      <c r="B7" s="18" t="s">
        <v>42</v>
      </c>
    </row>
    <row r="8" customFormat="false" ht="15" hidden="false" customHeight="false" outlineLevel="0" collapsed="false">
      <c r="A8" s="17" t="s">
        <v>12</v>
      </c>
      <c r="B8" s="18" t="s">
        <v>39</v>
      </c>
    </row>
    <row r="9" customFormat="false" ht="15" hidden="false" customHeight="false" outlineLevel="0" collapsed="false">
      <c r="A9" s="17" t="s">
        <v>43</v>
      </c>
      <c r="B9" s="18" t="s">
        <v>42</v>
      </c>
    </row>
    <row r="10" customFormat="false" ht="15" hidden="false" customHeight="false" outlineLevel="0" collapsed="false">
      <c r="A10" s="17" t="s">
        <v>44</v>
      </c>
      <c r="B10" s="18" t="s">
        <v>42</v>
      </c>
    </row>
    <row r="11" customFormat="false" ht="15" hidden="false" customHeight="false" outlineLevel="0" collapsed="false">
      <c r="A11" s="17" t="s">
        <v>45</v>
      </c>
      <c r="B11" s="18" t="s">
        <v>42</v>
      </c>
    </row>
    <row r="12" customFormat="false" ht="15" hidden="false" customHeight="false" outlineLevel="0" collapsed="false">
      <c r="A12" s="17" t="s">
        <v>46</v>
      </c>
      <c r="B12" s="18" t="s">
        <v>47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2026-05-29T13:10:15Z</dcterms:created>
  <dc:creator>openpyxl</dc:creator>
  <dc:description/>
  <dc:language>en-US</dc:language>
  <cp:lastModifiedBy/>
  <dcterms:modified xsi:type="dcterms:W3CDTF">2026-05-29T13:10:15Z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